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MukarramovIM\Documents\МП Профилактика правонарушений\2024\1 кв 2024 отчет в экономику\"/>
    </mc:Choice>
  </mc:AlternateContent>
  <bookViews>
    <workbookView xWindow="405" yWindow="390" windowWidth="25365" windowHeight="14940"/>
  </bookViews>
  <sheets>
    <sheet name="4 квартал" sheetId="7" r:id="rId1"/>
  </sheets>
  <definedNames>
    <definedName name="_xlnm.Print_Area" localSheetId="0">'4 квартал'!$A$1:$Q$38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4" i="7" l="1"/>
  <c r="D34" i="7"/>
  <c r="E34" i="7"/>
  <c r="F34" i="7"/>
  <c r="G34" i="7"/>
  <c r="H34" i="7"/>
  <c r="I34" i="7"/>
  <c r="J34" i="7"/>
  <c r="K34" i="7"/>
  <c r="L34" i="7"/>
  <c r="M34" i="7"/>
  <c r="N34" i="7"/>
  <c r="O34" i="7"/>
  <c r="P34" i="7"/>
  <c r="B34" i="7"/>
  <c r="C27" i="7"/>
  <c r="D27" i="7"/>
  <c r="E27" i="7"/>
  <c r="E7" i="7" s="1"/>
  <c r="F27" i="7"/>
  <c r="G27" i="7"/>
  <c r="H27" i="7"/>
  <c r="I27" i="7"/>
  <c r="J27" i="7"/>
  <c r="K27" i="7"/>
  <c r="L27" i="7"/>
  <c r="M27" i="7"/>
  <c r="M7" i="7" s="1"/>
  <c r="N27" i="7"/>
  <c r="O27" i="7"/>
  <c r="P27" i="7"/>
  <c r="B27" i="7"/>
  <c r="C8" i="7"/>
  <c r="D8" i="7"/>
  <c r="E8" i="7"/>
  <c r="F8" i="7"/>
  <c r="G8" i="7"/>
  <c r="H8" i="7"/>
  <c r="I8" i="7"/>
  <c r="J8" i="7"/>
  <c r="K8" i="7"/>
  <c r="L8" i="7"/>
  <c r="M8" i="7"/>
  <c r="N8" i="7"/>
  <c r="O8" i="7"/>
  <c r="P8" i="7"/>
  <c r="I7" i="7"/>
  <c r="J7" i="7"/>
  <c r="B8" i="7"/>
  <c r="P7" i="7" l="1"/>
  <c r="L7" i="7"/>
  <c r="H7" i="7"/>
  <c r="D7" i="7"/>
  <c r="N7" i="7"/>
  <c r="F7" i="7"/>
  <c r="B7" i="7"/>
  <c r="O7" i="7"/>
  <c r="K7" i="7"/>
  <c r="G7" i="7"/>
  <c r="C7" i="7"/>
  <c r="G10" i="7"/>
  <c r="B10" i="7"/>
  <c r="B14" i="7" l="1"/>
  <c r="L25" i="7"/>
  <c r="G25" i="7"/>
  <c r="B25" i="7"/>
  <c r="L24" i="7"/>
  <c r="G24" i="7"/>
  <c r="B24" i="7"/>
  <c r="L23" i="7"/>
  <c r="G23" i="7"/>
  <c r="B23" i="7"/>
  <c r="L33" i="7" l="1"/>
  <c r="G33" i="7"/>
  <c r="B33" i="7"/>
  <c r="G32" i="7"/>
  <c r="B32" i="7"/>
  <c r="L30" i="7"/>
  <c r="G30" i="7"/>
  <c r="B30" i="7"/>
  <c r="L29" i="7"/>
  <c r="G29" i="7"/>
  <c r="B29" i="7"/>
  <c r="L28" i="7"/>
  <c r="G28" i="7"/>
  <c r="B28" i="7"/>
  <c r="L26" i="7"/>
  <c r="G26" i="7"/>
  <c r="B26" i="7"/>
  <c r="L22" i="7"/>
  <c r="G22" i="7"/>
  <c r="B22" i="7"/>
  <c r="L21" i="7"/>
  <c r="G21" i="7"/>
  <c r="B21" i="7"/>
  <c r="L19" i="7"/>
  <c r="G19" i="7"/>
  <c r="B19" i="7"/>
  <c r="L18" i="7"/>
  <c r="G18" i="7"/>
  <c r="B18" i="7"/>
  <c r="L17" i="7"/>
  <c r="G17" i="7"/>
  <c r="B17" i="7"/>
  <c r="G16" i="7"/>
  <c r="B16" i="7"/>
  <c r="L15" i="7"/>
  <c r="G15" i="7"/>
  <c r="B15" i="7"/>
  <c r="L14" i="7"/>
  <c r="G14" i="7"/>
  <c r="L13" i="7"/>
  <c r="G13" i="7"/>
  <c r="B13" i="7"/>
  <c r="L11" i="7"/>
  <c r="G11" i="7"/>
  <c r="B11" i="7"/>
  <c r="L9" i="7"/>
</calcChain>
</file>

<file path=xl/sharedStrings.xml><?xml version="1.0" encoding="utf-8"?>
<sst xmlns="http://schemas.openxmlformats.org/spreadsheetml/2006/main" count="57" uniqueCount="45">
  <si>
    <t>Наименование подпрограмм, 
мероприятий</t>
  </si>
  <si>
    <t>Уточненный план по бюджету*</t>
  </si>
  <si>
    <t xml:space="preserve">федеральный 
бюджет
</t>
  </si>
  <si>
    <t xml:space="preserve">окружной
бюджет 
</t>
  </si>
  <si>
    <t xml:space="preserve">другие 
источники
</t>
  </si>
  <si>
    <t>Всего</t>
  </si>
  <si>
    <t xml:space="preserve">городской бюджет
</t>
  </si>
  <si>
    <t>Подпрограмма I. 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профилактика межнациональных (межэтнических), межконфессиональных конфликтов</t>
  </si>
  <si>
    <t>Подпрограмма II. Участие в профилактике экстремизма, а также в минимизации и (или) ликвидации последствий проявлений экстремизма</t>
  </si>
  <si>
    <t xml:space="preserve"> </t>
  </si>
  <si>
    <t>контракт № 36 от 12.03.2024 с ООО «РК Медиа Тайм» на изготовление баннера на тему адаптация мигрантов - 13 тыс.руб.; контракт с ООО «Лучший выбор» № 44 от 25.03.2024 на изготовление буклетов-73,8 тыс.руб</t>
  </si>
  <si>
    <t>заключен и исполнен контракт с ООО"Лучший выбор" - 40,0 тыс.руб. изготовление памятки об ответственности об участии в экстремистской деятельности 5000 шт.</t>
  </si>
  <si>
    <t>План по программе тыс. руб.</t>
  </si>
  <si>
    <t>Кассовое исполнение*тыс. руб.</t>
  </si>
  <si>
    <t>тыс.руб.</t>
  </si>
  <si>
    <t>Муниципальная программа «Укрепление межнационального и межконфессионального согласия, профилактика экстремизма в городе Пыть-Яхе»</t>
  </si>
  <si>
    <t>1.1. Оказание поддержки некоммерческим организациям для реализации проектов и участия в мероприятиях в сфере межнациональных (межэтнических) отношений, профилактики экстремизма(1,2,3)</t>
  </si>
  <si>
    <t xml:space="preserve">1.2 Содействие религиозным организациям в культурно-просветительской и социально-значимой 
деятельности, направленной на развитие межнационального и межконфессионального диалога, возрождению семейных ценностей, 
противодействию экстремизму, национальной и религиозной нетерпимости (1,2)
</t>
  </si>
  <si>
    <t>1.3 Мероприятия просветительского характера для представителей общественных объединений, религиозных организаций по вопросам укрепления межнационального и межконфессионального согласия, обеспечения социальной и культурной адаптации мигрантов, профилактики экстремизма на территории муниципального образования(1,2)</t>
  </si>
  <si>
    <t>1.4 Укрепление общероссийской гражданской идентичности. Мероприятия, приуроченные к памятным датам в истории народов России, государственным праздникам (День Конституции России, День России, День государственного флага России, День народного единства) (1,2)</t>
  </si>
  <si>
    <t>1.5 Развитие и использование потенциала молодежи в интересах укрепления единства российской нации, упрочения мира и согласия (1,2,3)</t>
  </si>
  <si>
    <t>1.6 Проведение информационных кампании,  направленных на укрепление общероссийского гражданского единства и гармонизацию межнациональных и межконфессиональных отношений, профилактику экстремизма (1)</t>
  </si>
  <si>
    <t xml:space="preserve">1.7 Конкурс журналистских работ и проектов 
(программ) редакций СМИ по освещению мероприятий, направленных на укрепление общероссийского гражданского единства, гармонизацию межнациональных и межконфессиональных отношений, профилактику экстремизма (1)
</t>
  </si>
  <si>
    <t>1.8 Конкурс социальной рекламы (видеоролик, плакат), направленной на укрепление общероссийского гражданского единства, гармонизацию межнациональных и межконфессиональных отношений, профилактику экстремизма (1)</t>
  </si>
  <si>
    <t>1.9 Содействие этнокультурному многообразию народов России (1,2,3)</t>
  </si>
  <si>
    <t>1.10 Просветительские мероприятия, направленные на популяризацию и поддержку русского языка, как государственного языка Российской Федерации и языка межнационального общения (1,2)</t>
  </si>
  <si>
    <t>1.11 Просветительские мероприятия, направленные на популяризацию и поддержку родных языков народов России, проживающих в муниципальном образовании (1,3)</t>
  </si>
  <si>
    <t xml:space="preserve">1.12 Реализация мер, направленных на социальную и культурную адаптацию мигрантов, анализ их эффективности, в том числе издание и распространение информационных материалов для мигрантов
(1,2)
</t>
  </si>
  <si>
    <t xml:space="preserve">1.13 Совершенствование системы мер, обеспечивающих уважительное отношение мигрантов к культуре и традициям принимающего сообщества (1,2) </t>
  </si>
  <si>
    <t xml:space="preserve">1.14 Привлечение средств массовой информации к формированию положительного образа мигранта, популяризация легального труда мигрантов 
(1)
</t>
  </si>
  <si>
    <t>1.15 Создание и поддержка центра национальных культур (1)</t>
  </si>
  <si>
    <t>1.16 Поддержка деятельности социально ориентированных некоммерческих организаций, оказывающих услуги, направленные на развитие межнационального сотрудничества, сохранение и защиту самобытности, культуры, языков и традиций народов Российской Федерации, проживающих в городе Пыть-Ях, социальную и культурную адаптацию путем проведения конкурса.</t>
  </si>
  <si>
    <t>Результат реализации структурного элемента (мероприятия), причина невыполнения или неполного выполнения структурного элемента (мероприятия)</t>
  </si>
  <si>
    <t>1.17 Проведение в местах компактного проживания мигрантов просветительских мероприятий</t>
  </si>
  <si>
    <t>1.18 Проведение мероприятия с мигрантами на знание русского языка, истории, культуры и традиций народов России</t>
  </si>
  <si>
    <t>2.1 Обеспечение эффективного мониторинга состояния межнациональных, межконфессиональных отношений и раннего предупреждения конфликтных ситуаций и выявления фактов распространения идеологии экстремизма</t>
  </si>
  <si>
    <t>2.2 Реализация мер по профилактике распространения экстремистской идеологии, создание экспертной панели для возможности оперативно выявлять и своевременно реагировать на зарождающиеся конфликты в сфере межнациональных и этноконфессиональных отношений (1,2)</t>
  </si>
  <si>
    <t>2.3 Мониторинг экстремистских настроений в молодежной среде</t>
  </si>
  <si>
    <t>2.4 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 (1)</t>
  </si>
  <si>
    <t xml:space="preserve">2.5 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
(1)
</t>
  </si>
  <si>
    <t xml:space="preserve">2.6 Повышение профессионального уровня работников образовательных организаций, учреждений культуры, спорта, социальной и молодежной политики в сфере профилактики экстремизма, внедрение и использование новых методик, направленных на профилактику экстремизма 
(1)
</t>
  </si>
  <si>
    <t xml:space="preserve">Подпрограмма III. Создание условий для антитеррористической безопасности в муниципальном образовании
</t>
  </si>
  <si>
    <t xml:space="preserve">3.1 Повышение уровня антитеррористической защищенности муниципальных объектов (4)
</t>
  </si>
  <si>
    <t>Отчет о ходе реализации муниципальной программы    «Укрепление межнационального и межконфессионального согласия, профилактика экстремизма в городе Пыть-Яхе» за 1 квартал 2024 года</t>
  </si>
  <si>
    <t xml:space="preserve">Исполнитель Консультант отдела по работе с комиссиями и Советом по противодействию коррупции управления по внутренней политике Клос Александр Владимирович  
8(3463) 46-55-95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</si>
</sst>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0"/>
      <name val="Arial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Times New Roman"/>
      <family val="1"/>
      <charset val="204"/>
    </font>
    <font>
      <b/>
      <sz val="8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8"/>
      <color indexed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8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5" fillId="2" borderId="1" xfId="0" applyFont="1" applyFill="1" applyBorder="1" applyAlignment="1" applyProtection="1">
      <alignment horizontal="center" vertical="top" wrapText="1"/>
      <protection locked="0"/>
    </xf>
    <xf numFmtId="0" fontId="1" fillId="0" borderId="1" xfId="0" applyFont="1" applyFill="1" applyBorder="1" applyAlignment="1" applyProtection="1">
      <alignment horizontal="left" vertical="top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164" fontId="1" fillId="0" borderId="1" xfId="0" applyNumberFormat="1" applyFont="1" applyFill="1" applyBorder="1" applyAlignment="1" applyProtection="1">
      <alignment vertical="center"/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6" fillId="0" borderId="0" xfId="0" applyFont="1" applyFill="1" applyAlignment="1" applyProtection="1">
      <alignment vertical="center"/>
      <protection locked="0"/>
    </xf>
    <xf numFmtId="0" fontId="1" fillId="0" borderId="0" xfId="0" applyFont="1" applyAlignment="1" applyProtection="1">
      <alignment vertical="top"/>
      <protection locked="0"/>
    </xf>
    <xf numFmtId="164" fontId="1" fillId="0" borderId="0" xfId="0" applyNumberFormat="1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top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top"/>
      <protection locked="0"/>
    </xf>
    <xf numFmtId="164" fontId="5" fillId="2" borderId="1" xfId="0" applyNumberFormat="1" applyFont="1" applyFill="1" applyBorder="1" applyAlignment="1" applyProtection="1">
      <alignment vertical="center"/>
      <protection hidden="1"/>
    </xf>
    <xf numFmtId="164" fontId="5" fillId="3" borderId="1" xfId="0" applyNumberFormat="1" applyFont="1" applyFill="1" applyBorder="1" applyAlignment="1" applyProtection="1">
      <alignment vertical="center"/>
      <protection hidden="1"/>
    </xf>
    <xf numFmtId="164" fontId="11" fillId="0" borderId="0" xfId="0" applyNumberFormat="1" applyFont="1" applyFill="1" applyAlignment="1" applyProtection="1">
      <alignment vertical="center"/>
      <protection locked="0"/>
    </xf>
    <xf numFmtId="0" fontId="1" fillId="4" borderId="1" xfId="0" applyFont="1" applyFill="1" applyBorder="1" applyAlignment="1" applyProtection="1">
      <alignment horizontal="left" vertical="top" wrapText="1"/>
      <protection locked="0"/>
    </xf>
    <xf numFmtId="0" fontId="1" fillId="4" borderId="1" xfId="0" applyFont="1" applyFill="1" applyBorder="1" applyAlignment="1" applyProtection="1">
      <alignment horizontal="left" vertical="center" wrapText="1"/>
      <protection locked="0"/>
    </xf>
    <xf numFmtId="0" fontId="4" fillId="4" borderId="0" xfId="0" applyFont="1" applyFill="1" applyAlignment="1" applyProtection="1">
      <alignment vertical="center"/>
      <protection locked="0"/>
    </xf>
    <xf numFmtId="164" fontId="5" fillId="5" borderId="1" xfId="0" applyNumberFormat="1" applyFont="1" applyFill="1" applyBorder="1" applyAlignment="1" applyProtection="1">
      <alignment vertical="center"/>
      <protection hidden="1"/>
    </xf>
    <xf numFmtId="164" fontId="5" fillId="6" borderId="1" xfId="0" applyNumberFormat="1" applyFont="1" applyFill="1" applyBorder="1" applyAlignment="1" applyProtection="1">
      <alignment vertical="center"/>
      <protection hidden="1"/>
    </xf>
    <xf numFmtId="164" fontId="12" fillId="6" borderId="1" xfId="0" applyNumberFormat="1" applyFont="1" applyFill="1" applyBorder="1" applyAlignment="1" applyProtection="1">
      <alignment vertical="center"/>
      <protection hidden="1"/>
    </xf>
    <xf numFmtId="0" fontId="13" fillId="0" borderId="0" xfId="0" applyFont="1" applyAlignment="1">
      <alignment horizontal="justify" vertical="center" wrapText="1"/>
    </xf>
    <xf numFmtId="0" fontId="1" fillId="0" borderId="0" xfId="0" applyFont="1" applyAlignment="1">
      <alignment horizontal="justify" vertical="center" wrapText="1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1" fillId="5" borderId="1" xfId="0" applyFont="1" applyFill="1" applyBorder="1" applyAlignment="1" applyProtection="1">
      <alignment horizontal="left" vertical="center" wrapText="1"/>
      <protection locked="0"/>
    </xf>
    <xf numFmtId="0" fontId="1" fillId="5" borderId="1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  <color rgb="FFFFFF99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"/>
  <sheetViews>
    <sheetView tabSelected="1" view="pageBreakPreview" zoomScaleNormal="70" zoomScaleSheetLayoutView="100" workbookViewId="0">
      <pane xSplit="1" ySplit="5" topLeftCell="B6" activePane="bottomRight" state="frozen"/>
      <selection pane="topRight" activeCell="C1" sqref="C1"/>
      <selection pane="bottomLeft" activeCell="A6" sqref="A6"/>
      <selection pane="bottomRight" activeCell="A38" sqref="A38"/>
    </sheetView>
  </sheetViews>
  <sheetFormatPr defaultColWidth="9.140625" defaultRowHeight="11.25" x14ac:dyDescent="0.2"/>
  <cols>
    <col min="1" max="1" width="27.7109375" style="5" customWidth="1"/>
    <col min="2" max="2" width="8.42578125" style="11" customWidth="1"/>
    <col min="3" max="4" width="6" style="11" customWidth="1"/>
    <col min="5" max="5" width="8" style="11" customWidth="1"/>
    <col min="6" max="6" width="6" style="5" customWidth="1"/>
    <col min="7" max="7" width="6.5703125" style="11" customWidth="1"/>
    <col min="8" max="9" width="6" style="5" customWidth="1"/>
    <col min="10" max="10" width="7.28515625" style="11" customWidth="1"/>
    <col min="11" max="11" width="6" style="5" customWidth="1"/>
    <col min="12" max="12" width="8.85546875" style="11" customWidth="1"/>
    <col min="13" max="13" width="6" style="11" customWidth="1"/>
    <col min="14" max="14" width="6" style="5" customWidth="1"/>
    <col min="15" max="15" width="7.5703125" style="5" customWidth="1"/>
    <col min="16" max="16" width="6" style="5" customWidth="1"/>
    <col min="17" max="17" width="42.5703125" style="18" customWidth="1"/>
    <col min="18" max="16384" width="9.140625" style="5"/>
  </cols>
  <sheetData>
    <row r="1" spans="1:17" s="1" customFormat="1" ht="17.45" customHeight="1" x14ac:dyDescent="0.2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</row>
    <row r="2" spans="1:17" s="2" customFormat="1" ht="66" customHeight="1" x14ac:dyDescent="0.2">
      <c r="A2" s="32" t="s">
        <v>43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</row>
    <row r="3" spans="1:17" ht="14.45" customHeight="1" x14ac:dyDescent="0.2">
      <c r="A3" s="3"/>
      <c r="B3" s="4"/>
      <c r="C3" s="4"/>
      <c r="D3" s="4"/>
      <c r="E3" s="4"/>
      <c r="F3" s="3"/>
      <c r="G3" s="4"/>
      <c r="H3" s="3"/>
      <c r="I3" s="3"/>
      <c r="J3" s="4"/>
      <c r="K3" s="3"/>
      <c r="L3" s="4"/>
      <c r="M3" s="4"/>
      <c r="N3" s="3"/>
      <c r="O3" s="3"/>
      <c r="P3" s="3"/>
      <c r="Q3" s="38" t="s">
        <v>14</v>
      </c>
    </row>
    <row r="4" spans="1:17" s="6" customFormat="1" ht="15.75" customHeight="1" x14ac:dyDescent="0.2">
      <c r="A4" s="33" t="s">
        <v>0</v>
      </c>
      <c r="B4" s="34" t="s">
        <v>12</v>
      </c>
      <c r="C4" s="34"/>
      <c r="D4" s="34"/>
      <c r="E4" s="34"/>
      <c r="F4" s="34"/>
      <c r="G4" s="34" t="s">
        <v>1</v>
      </c>
      <c r="H4" s="34"/>
      <c r="I4" s="34"/>
      <c r="J4" s="34"/>
      <c r="K4" s="34"/>
      <c r="L4" s="34" t="s">
        <v>13</v>
      </c>
      <c r="M4" s="34"/>
      <c r="N4" s="34"/>
      <c r="O4" s="34"/>
      <c r="P4" s="34"/>
      <c r="Q4" s="35" t="s">
        <v>32</v>
      </c>
    </row>
    <row r="5" spans="1:17" s="6" customFormat="1" ht="66.75" customHeight="1" x14ac:dyDescent="0.2">
      <c r="A5" s="33"/>
      <c r="B5" s="30" t="s">
        <v>5</v>
      </c>
      <c r="C5" s="7" t="s">
        <v>2</v>
      </c>
      <c r="D5" s="7" t="s">
        <v>3</v>
      </c>
      <c r="E5" s="7" t="s">
        <v>6</v>
      </c>
      <c r="F5" s="7" t="s">
        <v>4</v>
      </c>
      <c r="G5" s="30" t="s">
        <v>5</v>
      </c>
      <c r="H5" s="7" t="s">
        <v>2</v>
      </c>
      <c r="I5" s="7" t="s">
        <v>3</v>
      </c>
      <c r="J5" s="7" t="s">
        <v>6</v>
      </c>
      <c r="K5" s="7" t="s">
        <v>4</v>
      </c>
      <c r="L5" s="30" t="s">
        <v>5</v>
      </c>
      <c r="M5" s="7" t="s">
        <v>2</v>
      </c>
      <c r="N5" s="7" t="s">
        <v>3</v>
      </c>
      <c r="O5" s="7" t="s">
        <v>6</v>
      </c>
      <c r="P5" s="7" t="s">
        <v>4</v>
      </c>
      <c r="Q5" s="36"/>
    </row>
    <row r="6" spans="1:17" s="6" customFormat="1" x14ac:dyDescent="0.2">
      <c r="A6" s="30">
        <v>2</v>
      </c>
      <c r="B6" s="30">
        <v>3</v>
      </c>
      <c r="C6" s="30">
        <v>4</v>
      </c>
      <c r="D6" s="30">
        <v>5</v>
      </c>
      <c r="E6" s="30">
        <v>6</v>
      </c>
      <c r="F6" s="30">
        <v>7</v>
      </c>
      <c r="G6" s="30">
        <v>8</v>
      </c>
      <c r="H6" s="30">
        <v>9</v>
      </c>
      <c r="I6" s="30">
        <v>10</v>
      </c>
      <c r="J6" s="30">
        <v>11</v>
      </c>
      <c r="K6" s="30">
        <v>12</v>
      </c>
      <c r="L6" s="30">
        <v>13</v>
      </c>
      <c r="M6" s="30">
        <v>14</v>
      </c>
      <c r="N6" s="30">
        <v>15</v>
      </c>
      <c r="O6" s="30">
        <v>16</v>
      </c>
      <c r="P6" s="30">
        <v>17</v>
      </c>
      <c r="Q6" s="30">
        <v>18</v>
      </c>
    </row>
    <row r="7" spans="1:17" s="11" customFormat="1" ht="102.75" customHeight="1" x14ac:dyDescent="0.2">
      <c r="A7" s="39" t="s">
        <v>15</v>
      </c>
      <c r="B7" s="25">
        <f>B8+B27+B34</f>
        <v>649</v>
      </c>
      <c r="C7" s="25">
        <f t="shared" ref="C7:P7" si="0">C8+C27+C34</f>
        <v>0</v>
      </c>
      <c r="D7" s="25">
        <f t="shared" si="0"/>
        <v>195.6</v>
      </c>
      <c r="E7" s="25">
        <f t="shared" si="0"/>
        <v>453.4</v>
      </c>
      <c r="F7" s="25">
        <f t="shared" si="0"/>
        <v>0</v>
      </c>
      <c r="G7" s="25">
        <f t="shared" si="0"/>
        <v>649</v>
      </c>
      <c r="H7" s="25">
        <f t="shared" si="0"/>
        <v>0</v>
      </c>
      <c r="I7" s="25">
        <f t="shared" si="0"/>
        <v>195.6</v>
      </c>
      <c r="J7" s="25">
        <f t="shared" si="0"/>
        <v>453.4</v>
      </c>
      <c r="K7" s="25">
        <f t="shared" si="0"/>
        <v>0</v>
      </c>
      <c r="L7" s="25">
        <f t="shared" si="0"/>
        <v>40</v>
      </c>
      <c r="M7" s="25">
        <f t="shared" si="0"/>
        <v>0</v>
      </c>
      <c r="N7" s="25">
        <f t="shared" si="0"/>
        <v>0</v>
      </c>
      <c r="O7" s="25">
        <f t="shared" si="0"/>
        <v>40</v>
      </c>
      <c r="P7" s="25">
        <f t="shared" si="0"/>
        <v>0</v>
      </c>
      <c r="Q7" s="22"/>
    </row>
    <row r="8" spans="1:17" s="11" customFormat="1" ht="142.5" customHeight="1" x14ac:dyDescent="0.2">
      <c r="A8" s="9" t="s">
        <v>7</v>
      </c>
      <c r="B8" s="25">
        <f>B9+B10+B11+B12+B13+B14+B15+B16+B17+B18+B19+B20+B21+B22+B23+B24+B25+B26</f>
        <v>324.5</v>
      </c>
      <c r="C8" s="25">
        <f t="shared" ref="C8:P8" si="1">C9+C10+C11+C12+C13+C14+C15+C16+C17+C18+C19+C20+C21+C22+C23+C24+C25+C26</f>
        <v>0</v>
      </c>
      <c r="D8" s="25">
        <f t="shared" si="1"/>
        <v>97.8</v>
      </c>
      <c r="E8" s="25">
        <f t="shared" si="1"/>
        <v>226.7</v>
      </c>
      <c r="F8" s="25">
        <f t="shared" si="1"/>
        <v>0</v>
      </c>
      <c r="G8" s="25">
        <f t="shared" si="1"/>
        <v>324.5</v>
      </c>
      <c r="H8" s="25">
        <f t="shared" si="1"/>
        <v>0</v>
      </c>
      <c r="I8" s="25">
        <f t="shared" si="1"/>
        <v>97.8</v>
      </c>
      <c r="J8" s="25">
        <f t="shared" si="1"/>
        <v>226.7</v>
      </c>
      <c r="K8" s="25">
        <f t="shared" si="1"/>
        <v>0</v>
      </c>
      <c r="L8" s="25">
        <f t="shared" si="1"/>
        <v>0</v>
      </c>
      <c r="M8" s="25">
        <f t="shared" si="1"/>
        <v>0</v>
      </c>
      <c r="N8" s="25">
        <f t="shared" si="1"/>
        <v>0</v>
      </c>
      <c r="O8" s="25">
        <f t="shared" si="1"/>
        <v>0</v>
      </c>
      <c r="P8" s="25">
        <f t="shared" si="1"/>
        <v>0</v>
      </c>
      <c r="Q8" s="8"/>
    </row>
    <row r="9" spans="1:17" s="11" customFormat="1" ht="102.75" customHeight="1" x14ac:dyDescent="0.2">
      <c r="A9" s="9" t="s">
        <v>16</v>
      </c>
      <c r="B9" s="25">
        <v>0</v>
      </c>
      <c r="C9" s="10">
        <v>0</v>
      </c>
      <c r="D9" s="10">
        <v>0</v>
      </c>
      <c r="E9" s="10">
        <v>0</v>
      </c>
      <c r="F9" s="10">
        <v>0</v>
      </c>
      <c r="G9" s="27">
        <v>0</v>
      </c>
      <c r="H9" s="10">
        <v>0</v>
      </c>
      <c r="I9" s="10">
        <v>0</v>
      </c>
      <c r="J9" s="10">
        <v>0</v>
      </c>
      <c r="K9" s="10">
        <v>0</v>
      </c>
      <c r="L9" s="19">
        <f>M9+N9+O9+P9</f>
        <v>0</v>
      </c>
      <c r="M9" s="10">
        <v>0</v>
      </c>
      <c r="N9" s="10">
        <v>0</v>
      </c>
      <c r="O9" s="10">
        <v>0</v>
      </c>
      <c r="P9" s="10">
        <v>0</v>
      </c>
      <c r="Q9" s="8"/>
    </row>
    <row r="10" spans="1:17" s="24" customFormat="1" ht="130.5" customHeight="1" x14ac:dyDescent="0.2">
      <c r="A10" s="23" t="s">
        <v>17</v>
      </c>
      <c r="B10" s="25">
        <f>C10+D10+E10+F10</f>
        <v>10</v>
      </c>
      <c r="C10" s="10">
        <v>0</v>
      </c>
      <c r="D10" s="10">
        <v>0</v>
      </c>
      <c r="E10" s="10">
        <v>10</v>
      </c>
      <c r="F10" s="10">
        <v>0</v>
      </c>
      <c r="G10" s="26">
        <f>H10+I10+J10+K10</f>
        <v>10</v>
      </c>
      <c r="H10" s="10">
        <v>0</v>
      </c>
      <c r="I10" s="10">
        <v>0</v>
      </c>
      <c r="J10" s="10">
        <v>10</v>
      </c>
      <c r="K10" s="10">
        <v>0</v>
      </c>
      <c r="L10" s="26">
        <v>0</v>
      </c>
      <c r="M10" s="10">
        <v>0</v>
      </c>
      <c r="N10" s="10">
        <v>0</v>
      </c>
      <c r="O10" s="10">
        <v>0</v>
      </c>
      <c r="P10" s="10">
        <v>0</v>
      </c>
      <c r="Q10" s="22"/>
    </row>
    <row r="11" spans="1:17" s="24" customFormat="1" ht="128.25" customHeight="1" x14ac:dyDescent="0.2">
      <c r="A11" s="23" t="s">
        <v>18</v>
      </c>
      <c r="B11" s="25">
        <f t="shared" ref="B11:B26" si="2">C11+D11+E11+F11</f>
        <v>0</v>
      </c>
      <c r="C11" s="10">
        <v>0</v>
      </c>
      <c r="D11" s="10">
        <v>0</v>
      </c>
      <c r="E11" s="10">
        <v>0</v>
      </c>
      <c r="F11" s="10">
        <v>0</v>
      </c>
      <c r="G11" s="27">
        <f t="shared" ref="G11:G26" si="3">H11+I11+J11+K11</f>
        <v>0</v>
      </c>
      <c r="H11" s="10">
        <v>0</v>
      </c>
      <c r="I11" s="10">
        <v>0</v>
      </c>
      <c r="J11" s="10">
        <v>0</v>
      </c>
      <c r="K11" s="10">
        <v>0</v>
      </c>
      <c r="L11" s="19">
        <f t="shared" ref="L11:L26" si="4">M11+N11+O11+P11</f>
        <v>0</v>
      </c>
      <c r="M11" s="10">
        <v>0</v>
      </c>
      <c r="N11" s="10">
        <v>0</v>
      </c>
      <c r="O11" s="10">
        <v>0</v>
      </c>
      <c r="P11" s="10">
        <v>0</v>
      </c>
      <c r="Q11" s="22"/>
    </row>
    <row r="12" spans="1:17" s="24" customFormat="1" ht="121.5" customHeight="1" x14ac:dyDescent="0.2">
      <c r="A12" s="23" t="s">
        <v>19</v>
      </c>
      <c r="B12" s="25">
        <v>142.30000000000001</v>
      </c>
      <c r="C12" s="10">
        <v>0</v>
      </c>
      <c r="D12" s="10">
        <v>48.9</v>
      </c>
      <c r="E12" s="10">
        <v>93.4</v>
      </c>
      <c r="F12" s="10">
        <v>0</v>
      </c>
      <c r="G12" s="26">
        <v>142.30000000000001</v>
      </c>
      <c r="H12" s="10">
        <v>0</v>
      </c>
      <c r="I12" s="10">
        <v>48.9</v>
      </c>
      <c r="J12" s="10">
        <v>93.4</v>
      </c>
      <c r="K12" s="10">
        <v>0</v>
      </c>
      <c r="L12" s="26">
        <v>0</v>
      </c>
      <c r="M12" s="10">
        <v>0</v>
      </c>
      <c r="N12" s="10">
        <v>0</v>
      </c>
      <c r="O12" s="10">
        <v>0</v>
      </c>
      <c r="P12" s="10">
        <v>0</v>
      </c>
      <c r="Q12" s="22"/>
    </row>
    <row r="13" spans="1:17" s="24" customFormat="1" ht="72" customHeight="1" x14ac:dyDescent="0.2">
      <c r="A13" s="23" t="s">
        <v>20</v>
      </c>
      <c r="B13" s="25">
        <f t="shared" si="2"/>
        <v>0</v>
      </c>
      <c r="C13" s="10">
        <v>0</v>
      </c>
      <c r="D13" s="10">
        <v>0</v>
      </c>
      <c r="E13" s="10">
        <v>0</v>
      </c>
      <c r="F13" s="10">
        <v>0</v>
      </c>
      <c r="G13" s="27">
        <f t="shared" si="3"/>
        <v>0</v>
      </c>
      <c r="H13" s="10">
        <v>0</v>
      </c>
      <c r="I13" s="10">
        <v>0</v>
      </c>
      <c r="J13" s="10">
        <v>0</v>
      </c>
      <c r="K13" s="10">
        <v>0</v>
      </c>
      <c r="L13" s="19">
        <f t="shared" si="4"/>
        <v>0</v>
      </c>
      <c r="M13" s="10">
        <v>0</v>
      </c>
      <c r="N13" s="10">
        <v>0</v>
      </c>
      <c r="O13" s="10">
        <v>0</v>
      </c>
      <c r="P13" s="10">
        <v>0</v>
      </c>
      <c r="Q13" s="22"/>
    </row>
    <row r="14" spans="1:17" s="11" customFormat="1" ht="94.5" customHeight="1" x14ac:dyDescent="0.2">
      <c r="A14" s="9" t="s">
        <v>21</v>
      </c>
      <c r="B14" s="25">
        <f>C14+D14+E14+F14</f>
        <v>0</v>
      </c>
      <c r="C14" s="10">
        <v>0</v>
      </c>
      <c r="D14" s="10">
        <v>0</v>
      </c>
      <c r="E14" s="10">
        <v>0</v>
      </c>
      <c r="F14" s="10">
        <v>0</v>
      </c>
      <c r="G14" s="26">
        <f>H14+I14+J14+K14</f>
        <v>0</v>
      </c>
      <c r="H14" s="10">
        <v>0</v>
      </c>
      <c r="I14" s="10">
        <v>0</v>
      </c>
      <c r="J14" s="10">
        <v>0</v>
      </c>
      <c r="K14" s="10">
        <v>0</v>
      </c>
      <c r="L14" s="26">
        <f>M14+N14+O14+P14</f>
        <v>0</v>
      </c>
      <c r="M14" s="10">
        <v>0</v>
      </c>
      <c r="N14" s="10">
        <v>0</v>
      </c>
      <c r="O14" s="10">
        <v>0</v>
      </c>
      <c r="P14" s="10">
        <v>0</v>
      </c>
      <c r="Q14" s="8"/>
    </row>
    <row r="15" spans="1:17" s="24" customFormat="1" ht="123.75" customHeight="1" x14ac:dyDescent="0.2">
      <c r="A15" s="23" t="s">
        <v>22</v>
      </c>
      <c r="B15" s="25">
        <f t="shared" si="2"/>
        <v>0</v>
      </c>
      <c r="C15" s="10">
        <v>0</v>
      </c>
      <c r="D15" s="10">
        <v>0</v>
      </c>
      <c r="E15" s="10">
        <v>0</v>
      </c>
      <c r="F15" s="10">
        <v>0</v>
      </c>
      <c r="G15" s="27">
        <f t="shared" si="3"/>
        <v>0</v>
      </c>
      <c r="H15" s="10">
        <v>0</v>
      </c>
      <c r="I15" s="10">
        <v>0</v>
      </c>
      <c r="J15" s="10">
        <v>0</v>
      </c>
      <c r="K15" s="10">
        <v>0</v>
      </c>
      <c r="L15" s="19">
        <f t="shared" si="4"/>
        <v>0</v>
      </c>
      <c r="M15" s="10">
        <v>0</v>
      </c>
      <c r="N15" s="10">
        <v>0</v>
      </c>
      <c r="O15" s="10">
        <v>0</v>
      </c>
      <c r="P15" s="10">
        <v>0</v>
      </c>
      <c r="Q15" s="22"/>
    </row>
    <row r="16" spans="1:17" s="24" customFormat="1" ht="98.25" customHeight="1" x14ac:dyDescent="0.2">
      <c r="A16" s="23" t="s">
        <v>23</v>
      </c>
      <c r="B16" s="25">
        <f>C16+D16+E16+F16</f>
        <v>10</v>
      </c>
      <c r="C16" s="10">
        <v>0</v>
      </c>
      <c r="D16" s="10">
        <v>0</v>
      </c>
      <c r="E16" s="10">
        <v>10</v>
      </c>
      <c r="F16" s="10">
        <v>0</v>
      </c>
      <c r="G16" s="26">
        <f>H16+I16+J16+K16</f>
        <v>10</v>
      </c>
      <c r="H16" s="10">
        <v>0</v>
      </c>
      <c r="I16" s="10">
        <v>0</v>
      </c>
      <c r="J16" s="10">
        <v>10</v>
      </c>
      <c r="K16" s="10">
        <v>0</v>
      </c>
      <c r="L16" s="26">
        <v>0</v>
      </c>
      <c r="M16" s="10">
        <v>0</v>
      </c>
      <c r="N16" s="10">
        <v>0</v>
      </c>
      <c r="O16" s="10">
        <v>0</v>
      </c>
      <c r="P16" s="10">
        <v>0</v>
      </c>
      <c r="Q16" s="22"/>
    </row>
    <row r="17" spans="1:18" s="24" customFormat="1" ht="55.5" customHeight="1" x14ac:dyDescent="0.2">
      <c r="A17" s="23" t="s">
        <v>24</v>
      </c>
      <c r="B17" s="25">
        <f t="shared" si="2"/>
        <v>0</v>
      </c>
      <c r="C17" s="10">
        <v>0</v>
      </c>
      <c r="D17" s="10">
        <v>0</v>
      </c>
      <c r="E17" s="10">
        <v>0</v>
      </c>
      <c r="F17" s="10">
        <v>0</v>
      </c>
      <c r="G17" s="27">
        <f t="shared" si="3"/>
        <v>0</v>
      </c>
      <c r="H17" s="10">
        <v>0</v>
      </c>
      <c r="I17" s="10">
        <v>0</v>
      </c>
      <c r="J17" s="10">
        <v>0</v>
      </c>
      <c r="K17" s="10">
        <v>0</v>
      </c>
      <c r="L17" s="19">
        <f t="shared" si="4"/>
        <v>0</v>
      </c>
      <c r="M17" s="10">
        <v>0</v>
      </c>
      <c r="N17" s="10">
        <v>0</v>
      </c>
      <c r="O17" s="10">
        <v>0</v>
      </c>
      <c r="P17" s="10">
        <v>0</v>
      </c>
      <c r="Q17" s="22"/>
    </row>
    <row r="18" spans="1:18" s="24" customFormat="1" ht="88.5" customHeight="1" x14ac:dyDescent="0.2">
      <c r="A18" s="23" t="s">
        <v>25</v>
      </c>
      <c r="B18" s="25">
        <f t="shared" si="2"/>
        <v>0</v>
      </c>
      <c r="C18" s="10">
        <v>0</v>
      </c>
      <c r="D18" s="10">
        <v>0</v>
      </c>
      <c r="E18" s="10">
        <v>0</v>
      </c>
      <c r="F18" s="10">
        <v>0</v>
      </c>
      <c r="G18" s="26">
        <f t="shared" si="3"/>
        <v>0</v>
      </c>
      <c r="H18" s="10">
        <v>0</v>
      </c>
      <c r="I18" s="10">
        <v>0</v>
      </c>
      <c r="J18" s="10">
        <v>0</v>
      </c>
      <c r="K18" s="10">
        <v>0</v>
      </c>
      <c r="L18" s="26">
        <f t="shared" si="4"/>
        <v>0</v>
      </c>
      <c r="M18" s="10">
        <v>0</v>
      </c>
      <c r="N18" s="10">
        <v>0</v>
      </c>
      <c r="O18" s="10">
        <v>0</v>
      </c>
      <c r="P18" s="10">
        <v>0</v>
      </c>
      <c r="Q18" s="22" t="s">
        <v>9</v>
      </c>
    </row>
    <row r="19" spans="1:18" s="11" customFormat="1" ht="99.75" customHeight="1" x14ac:dyDescent="0.2">
      <c r="A19" s="9" t="s">
        <v>26</v>
      </c>
      <c r="B19" s="25">
        <f t="shared" si="2"/>
        <v>0</v>
      </c>
      <c r="C19" s="10">
        <v>0</v>
      </c>
      <c r="D19" s="10">
        <v>0</v>
      </c>
      <c r="E19" s="10">
        <v>0</v>
      </c>
      <c r="F19" s="10">
        <v>0</v>
      </c>
      <c r="G19" s="27">
        <f t="shared" si="3"/>
        <v>0</v>
      </c>
      <c r="H19" s="10">
        <v>0</v>
      </c>
      <c r="I19" s="10">
        <v>0</v>
      </c>
      <c r="J19" s="10">
        <v>0</v>
      </c>
      <c r="K19" s="10">
        <v>0</v>
      </c>
      <c r="L19" s="19">
        <f t="shared" si="4"/>
        <v>0</v>
      </c>
      <c r="M19" s="10">
        <v>0</v>
      </c>
      <c r="N19" s="10">
        <v>0</v>
      </c>
      <c r="O19" s="10">
        <v>0</v>
      </c>
      <c r="P19" s="10">
        <v>0</v>
      </c>
      <c r="Q19" s="8"/>
    </row>
    <row r="20" spans="1:18" s="11" customFormat="1" ht="116.25" customHeight="1" x14ac:dyDescent="0.2">
      <c r="A20" s="9" t="s">
        <v>27</v>
      </c>
      <c r="B20" s="25">
        <v>162.19999999999999</v>
      </c>
      <c r="C20" s="10">
        <v>0</v>
      </c>
      <c r="D20" s="10">
        <v>48.9</v>
      </c>
      <c r="E20" s="10">
        <v>113.3</v>
      </c>
      <c r="F20" s="10">
        <v>0</v>
      </c>
      <c r="G20" s="26">
        <v>162.19999999999999</v>
      </c>
      <c r="H20" s="10">
        <v>0</v>
      </c>
      <c r="I20" s="10">
        <v>48.9</v>
      </c>
      <c r="J20" s="10">
        <v>113.3</v>
      </c>
      <c r="K20" s="10">
        <v>0</v>
      </c>
      <c r="L20" s="26">
        <v>0</v>
      </c>
      <c r="M20" s="10">
        <v>0</v>
      </c>
      <c r="N20" s="10">
        <v>0</v>
      </c>
      <c r="O20" s="10">
        <v>0</v>
      </c>
      <c r="P20" s="10">
        <v>0</v>
      </c>
      <c r="Q20" s="8" t="s">
        <v>10</v>
      </c>
      <c r="R20" s="11" t="s">
        <v>9</v>
      </c>
    </row>
    <row r="21" spans="1:18" s="11" customFormat="1" ht="99.75" customHeight="1" x14ac:dyDescent="0.2">
      <c r="A21" s="9" t="s">
        <v>28</v>
      </c>
      <c r="B21" s="25">
        <f t="shared" si="2"/>
        <v>0</v>
      </c>
      <c r="C21" s="10">
        <v>0</v>
      </c>
      <c r="D21" s="10">
        <v>0</v>
      </c>
      <c r="E21" s="10">
        <v>0</v>
      </c>
      <c r="F21" s="10">
        <v>0</v>
      </c>
      <c r="G21" s="27">
        <f t="shared" si="3"/>
        <v>0</v>
      </c>
      <c r="H21" s="10">
        <v>0</v>
      </c>
      <c r="I21" s="10">
        <v>0</v>
      </c>
      <c r="J21" s="10">
        <v>0</v>
      </c>
      <c r="K21" s="10">
        <v>0</v>
      </c>
      <c r="L21" s="19">
        <f t="shared" si="4"/>
        <v>0</v>
      </c>
      <c r="M21" s="10">
        <v>0</v>
      </c>
      <c r="N21" s="10">
        <v>0</v>
      </c>
      <c r="O21" s="10">
        <v>0</v>
      </c>
      <c r="P21" s="10">
        <v>0</v>
      </c>
      <c r="Q21" s="8"/>
    </row>
    <row r="22" spans="1:18" s="11" customFormat="1" ht="94.5" customHeight="1" x14ac:dyDescent="0.2">
      <c r="A22" s="9" t="s">
        <v>29</v>
      </c>
      <c r="B22" s="25">
        <f t="shared" si="2"/>
        <v>0</v>
      </c>
      <c r="C22" s="10">
        <v>0</v>
      </c>
      <c r="D22" s="10">
        <v>0</v>
      </c>
      <c r="E22" s="10">
        <v>0</v>
      </c>
      <c r="F22" s="10">
        <v>0</v>
      </c>
      <c r="G22" s="26">
        <f t="shared" si="3"/>
        <v>0</v>
      </c>
      <c r="H22" s="10">
        <v>0</v>
      </c>
      <c r="I22" s="10">
        <v>0</v>
      </c>
      <c r="J22" s="10">
        <v>0</v>
      </c>
      <c r="K22" s="10">
        <v>0</v>
      </c>
      <c r="L22" s="26">
        <f t="shared" si="4"/>
        <v>0</v>
      </c>
      <c r="M22" s="10">
        <v>0</v>
      </c>
      <c r="N22" s="10">
        <v>0</v>
      </c>
      <c r="O22" s="10">
        <v>0</v>
      </c>
      <c r="P22" s="10">
        <v>0</v>
      </c>
      <c r="Q22" s="8"/>
    </row>
    <row r="23" spans="1:18" s="11" customFormat="1" ht="63.75" customHeight="1" x14ac:dyDescent="0.2">
      <c r="A23" s="9" t="s">
        <v>30</v>
      </c>
      <c r="B23" s="25">
        <f t="shared" ref="B23" si="5">C23+D23+E23+F23</f>
        <v>0</v>
      </c>
      <c r="C23" s="10">
        <v>0</v>
      </c>
      <c r="D23" s="10">
        <v>0</v>
      </c>
      <c r="E23" s="10">
        <v>0</v>
      </c>
      <c r="F23" s="10">
        <v>0</v>
      </c>
      <c r="G23" s="27">
        <f t="shared" ref="G23" si="6">H23+I23+J23+K23</f>
        <v>0</v>
      </c>
      <c r="H23" s="10">
        <v>0</v>
      </c>
      <c r="I23" s="10">
        <v>0</v>
      </c>
      <c r="J23" s="10">
        <v>0</v>
      </c>
      <c r="K23" s="10">
        <v>0</v>
      </c>
      <c r="L23" s="19">
        <f t="shared" ref="L23" si="7">M23+N23+O23+P23</f>
        <v>0</v>
      </c>
      <c r="M23" s="10">
        <v>0</v>
      </c>
      <c r="N23" s="10">
        <v>0</v>
      </c>
      <c r="O23" s="10">
        <v>0</v>
      </c>
      <c r="P23" s="10">
        <v>0</v>
      </c>
      <c r="Q23" s="8"/>
    </row>
    <row r="24" spans="1:18" s="11" customFormat="1" ht="147.75" customHeight="1" x14ac:dyDescent="0.2">
      <c r="A24" s="9" t="s">
        <v>31</v>
      </c>
      <c r="B24" s="25">
        <f t="shared" ref="B24" si="8">C24+D24+E24+F24</f>
        <v>0</v>
      </c>
      <c r="C24" s="10">
        <v>0</v>
      </c>
      <c r="D24" s="10">
        <v>0</v>
      </c>
      <c r="E24" s="10">
        <v>0</v>
      </c>
      <c r="F24" s="10">
        <v>0</v>
      </c>
      <c r="G24" s="27">
        <f t="shared" ref="G24" si="9">H24+I24+J24+K24</f>
        <v>0</v>
      </c>
      <c r="H24" s="10">
        <v>0</v>
      </c>
      <c r="I24" s="10">
        <v>0</v>
      </c>
      <c r="J24" s="10">
        <v>0</v>
      </c>
      <c r="K24" s="10">
        <v>0</v>
      </c>
      <c r="L24" s="19">
        <f t="shared" ref="L24" si="10">M24+N24+O24+P24</f>
        <v>0</v>
      </c>
      <c r="M24" s="10">
        <v>0</v>
      </c>
      <c r="N24" s="10">
        <v>0</v>
      </c>
      <c r="O24" s="10">
        <v>0</v>
      </c>
      <c r="P24" s="10">
        <v>0</v>
      </c>
      <c r="Q24" s="8"/>
    </row>
    <row r="25" spans="1:18" s="11" customFormat="1" ht="99.75" customHeight="1" x14ac:dyDescent="0.2">
      <c r="A25" s="9" t="s">
        <v>33</v>
      </c>
      <c r="B25" s="25">
        <f t="shared" ref="B25" si="11">C25+D25+E25+F25</f>
        <v>0</v>
      </c>
      <c r="C25" s="10">
        <v>0</v>
      </c>
      <c r="D25" s="10">
        <v>0</v>
      </c>
      <c r="E25" s="10">
        <v>0</v>
      </c>
      <c r="F25" s="10">
        <v>0</v>
      </c>
      <c r="G25" s="27">
        <f t="shared" ref="G25" si="12">H25+I25+J25+K25</f>
        <v>0</v>
      </c>
      <c r="H25" s="10">
        <v>0</v>
      </c>
      <c r="I25" s="10">
        <v>0</v>
      </c>
      <c r="J25" s="10">
        <v>0</v>
      </c>
      <c r="K25" s="10">
        <v>0</v>
      </c>
      <c r="L25" s="19">
        <f t="shared" ref="L25" si="13">M25+N25+O25+P25</f>
        <v>0</v>
      </c>
      <c r="M25" s="10">
        <v>0</v>
      </c>
      <c r="N25" s="10">
        <v>0</v>
      </c>
      <c r="O25" s="10">
        <v>0</v>
      </c>
      <c r="P25" s="10">
        <v>0</v>
      </c>
      <c r="Q25" s="8" t="s">
        <v>9</v>
      </c>
    </row>
    <row r="26" spans="1:18" s="11" customFormat="1" ht="99.75" customHeight="1" x14ac:dyDescent="0.2">
      <c r="A26" s="9" t="s">
        <v>34</v>
      </c>
      <c r="B26" s="25">
        <f t="shared" si="2"/>
        <v>0</v>
      </c>
      <c r="C26" s="10">
        <v>0</v>
      </c>
      <c r="D26" s="10">
        <v>0</v>
      </c>
      <c r="E26" s="10">
        <v>0</v>
      </c>
      <c r="F26" s="10">
        <v>0</v>
      </c>
      <c r="G26" s="27">
        <f t="shared" si="3"/>
        <v>0</v>
      </c>
      <c r="H26" s="10">
        <v>0</v>
      </c>
      <c r="I26" s="10">
        <v>0</v>
      </c>
      <c r="J26" s="10">
        <v>0</v>
      </c>
      <c r="K26" s="10">
        <v>0</v>
      </c>
      <c r="L26" s="19">
        <f t="shared" si="4"/>
        <v>0</v>
      </c>
      <c r="M26" s="10">
        <v>0</v>
      </c>
      <c r="N26" s="10">
        <v>0</v>
      </c>
      <c r="O26" s="10">
        <v>0</v>
      </c>
      <c r="P26" s="10">
        <v>0</v>
      </c>
      <c r="Q26" s="8"/>
    </row>
    <row r="27" spans="1:18" ht="107.25" customHeight="1" x14ac:dyDescent="0.2">
      <c r="A27" s="39" t="s">
        <v>8</v>
      </c>
      <c r="B27" s="25">
        <f>B28+B29+B30+B31+B32+B33</f>
        <v>324.5</v>
      </c>
      <c r="C27" s="25">
        <f t="shared" ref="C27:P27" si="14">C28+C29+C30+C31+C32+C33</f>
        <v>0</v>
      </c>
      <c r="D27" s="25">
        <f t="shared" si="14"/>
        <v>97.8</v>
      </c>
      <c r="E27" s="25">
        <f t="shared" si="14"/>
        <v>226.7</v>
      </c>
      <c r="F27" s="25">
        <f t="shared" si="14"/>
        <v>0</v>
      </c>
      <c r="G27" s="25">
        <f t="shared" si="14"/>
        <v>324.5</v>
      </c>
      <c r="H27" s="25">
        <f t="shared" si="14"/>
        <v>0</v>
      </c>
      <c r="I27" s="25">
        <f t="shared" si="14"/>
        <v>97.8</v>
      </c>
      <c r="J27" s="25">
        <f t="shared" si="14"/>
        <v>226.7</v>
      </c>
      <c r="K27" s="25">
        <f t="shared" si="14"/>
        <v>0</v>
      </c>
      <c r="L27" s="25">
        <f t="shared" si="14"/>
        <v>40</v>
      </c>
      <c r="M27" s="25">
        <f t="shared" si="14"/>
        <v>0</v>
      </c>
      <c r="N27" s="25">
        <f t="shared" si="14"/>
        <v>0</v>
      </c>
      <c r="O27" s="25">
        <f t="shared" si="14"/>
        <v>40</v>
      </c>
      <c r="P27" s="25">
        <f t="shared" si="14"/>
        <v>0</v>
      </c>
      <c r="Q27" s="40"/>
    </row>
    <row r="28" spans="1:18" ht="107.25" customHeight="1" x14ac:dyDescent="0.2">
      <c r="A28" s="9" t="s">
        <v>35</v>
      </c>
      <c r="B28" s="20">
        <f t="shared" ref="B28:B33" si="15">C28+D28+E28+F28</f>
        <v>0</v>
      </c>
      <c r="C28" s="10">
        <v>0</v>
      </c>
      <c r="D28" s="10">
        <v>0</v>
      </c>
      <c r="E28" s="10">
        <v>0</v>
      </c>
      <c r="F28" s="10">
        <v>0</v>
      </c>
      <c r="G28" s="19">
        <f t="shared" ref="G28:G33" si="16">H28+I28+J28+K28</f>
        <v>0</v>
      </c>
      <c r="H28" s="10">
        <v>0</v>
      </c>
      <c r="I28" s="10">
        <v>0</v>
      </c>
      <c r="J28" s="10">
        <v>0</v>
      </c>
      <c r="K28" s="10">
        <v>0</v>
      </c>
      <c r="L28" s="19">
        <f t="shared" ref="L28:L33" si="17">M28+N28+O28+P28</f>
        <v>0</v>
      </c>
      <c r="M28" s="10">
        <v>0</v>
      </c>
      <c r="N28" s="10">
        <v>0</v>
      </c>
      <c r="O28" s="10">
        <v>0</v>
      </c>
      <c r="P28" s="10">
        <v>0</v>
      </c>
      <c r="Q28" s="8"/>
    </row>
    <row r="29" spans="1:18" s="24" customFormat="1" ht="130.5" customHeight="1" x14ac:dyDescent="0.2">
      <c r="A29" s="23" t="s">
        <v>36</v>
      </c>
      <c r="B29" s="25">
        <f>C29+D29+E29+F29</f>
        <v>0</v>
      </c>
      <c r="C29" s="10">
        <v>0</v>
      </c>
      <c r="D29" s="10">
        <v>0</v>
      </c>
      <c r="E29" s="10">
        <v>0</v>
      </c>
      <c r="F29" s="10">
        <v>0</v>
      </c>
      <c r="G29" s="26">
        <f>H29+I29+J29+K29</f>
        <v>0</v>
      </c>
      <c r="H29" s="10">
        <v>0</v>
      </c>
      <c r="I29" s="10">
        <v>0</v>
      </c>
      <c r="J29" s="10">
        <v>0</v>
      </c>
      <c r="K29" s="10">
        <v>0</v>
      </c>
      <c r="L29" s="26">
        <f>M29+N29+O29+P29</f>
        <v>0</v>
      </c>
      <c r="M29" s="10">
        <v>0</v>
      </c>
      <c r="N29" s="10">
        <v>0</v>
      </c>
      <c r="O29" s="10">
        <v>0</v>
      </c>
      <c r="P29" s="10">
        <v>0</v>
      </c>
      <c r="Q29" s="29"/>
    </row>
    <row r="30" spans="1:18" ht="80.25" customHeight="1" x14ac:dyDescent="0.2">
      <c r="A30" s="9" t="s">
        <v>37</v>
      </c>
      <c r="B30" s="20">
        <f t="shared" si="15"/>
        <v>0</v>
      </c>
      <c r="C30" s="10">
        <v>0</v>
      </c>
      <c r="D30" s="10">
        <v>0</v>
      </c>
      <c r="E30" s="10">
        <v>0</v>
      </c>
      <c r="F30" s="10">
        <v>0</v>
      </c>
      <c r="G30" s="19">
        <f t="shared" si="16"/>
        <v>0</v>
      </c>
      <c r="H30" s="10">
        <v>0</v>
      </c>
      <c r="I30" s="10">
        <v>0</v>
      </c>
      <c r="J30" s="10">
        <v>0</v>
      </c>
      <c r="K30" s="10">
        <v>0</v>
      </c>
      <c r="L30" s="19">
        <f t="shared" si="17"/>
        <v>0</v>
      </c>
      <c r="M30" s="10">
        <v>0</v>
      </c>
      <c r="N30" s="10">
        <v>0</v>
      </c>
      <c r="O30" s="10">
        <v>0</v>
      </c>
      <c r="P30" s="10">
        <v>0</v>
      </c>
      <c r="Q30" s="28"/>
    </row>
    <row r="31" spans="1:18" ht="144.75" customHeight="1" x14ac:dyDescent="0.2">
      <c r="A31" s="9" t="s">
        <v>38</v>
      </c>
      <c r="B31" s="20">
        <v>284.5</v>
      </c>
      <c r="C31" s="10">
        <v>0</v>
      </c>
      <c r="D31" s="10">
        <v>97.8</v>
      </c>
      <c r="E31" s="10">
        <v>186.7</v>
      </c>
      <c r="F31" s="10">
        <v>0</v>
      </c>
      <c r="G31" s="19">
        <v>284.5</v>
      </c>
      <c r="H31" s="10">
        <v>0</v>
      </c>
      <c r="I31" s="10">
        <v>97.8</v>
      </c>
      <c r="J31" s="10">
        <v>186.7</v>
      </c>
      <c r="K31" s="10">
        <v>0</v>
      </c>
      <c r="L31" s="19">
        <v>0</v>
      </c>
      <c r="M31" s="10">
        <v>0</v>
      </c>
      <c r="N31" s="10">
        <v>0</v>
      </c>
      <c r="O31" s="10">
        <v>0</v>
      </c>
      <c r="P31" s="10">
        <v>0</v>
      </c>
      <c r="Q31" s="22"/>
    </row>
    <row r="32" spans="1:18" ht="118.5" customHeight="1" x14ac:dyDescent="0.2">
      <c r="A32" s="9" t="s">
        <v>39</v>
      </c>
      <c r="B32" s="20">
        <f>C32+D32+E32+F32</f>
        <v>40</v>
      </c>
      <c r="C32" s="10">
        <v>0</v>
      </c>
      <c r="D32" s="10">
        <v>0</v>
      </c>
      <c r="E32" s="10">
        <v>40</v>
      </c>
      <c r="F32" s="10">
        <v>0</v>
      </c>
      <c r="G32" s="26">
        <f>H32+I32+J32+K32</f>
        <v>40</v>
      </c>
      <c r="H32" s="10">
        <v>0</v>
      </c>
      <c r="I32" s="10">
        <v>0</v>
      </c>
      <c r="J32" s="10">
        <v>40</v>
      </c>
      <c r="K32" s="10">
        <v>0</v>
      </c>
      <c r="L32" s="26">
        <v>40</v>
      </c>
      <c r="M32" s="10">
        <v>0</v>
      </c>
      <c r="N32" s="10">
        <v>0</v>
      </c>
      <c r="O32" s="10">
        <v>40</v>
      </c>
      <c r="P32" s="10">
        <v>0</v>
      </c>
      <c r="Q32" s="8" t="s">
        <v>11</v>
      </c>
    </row>
    <row r="33" spans="1:17" ht="141" customHeight="1" x14ac:dyDescent="0.2">
      <c r="A33" s="9" t="s">
        <v>40</v>
      </c>
      <c r="B33" s="25">
        <f t="shared" si="15"/>
        <v>0</v>
      </c>
      <c r="C33" s="10">
        <v>0</v>
      </c>
      <c r="D33" s="10">
        <v>0</v>
      </c>
      <c r="E33" s="10">
        <v>0</v>
      </c>
      <c r="F33" s="10">
        <v>0</v>
      </c>
      <c r="G33" s="26">
        <f t="shared" si="16"/>
        <v>0</v>
      </c>
      <c r="H33" s="10">
        <v>0</v>
      </c>
      <c r="I33" s="10">
        <v>0</v>
      </c>
      <c r="J33" s="10">
        <v>0</v>
      </c>
      <c r="K33" s="10">
        <v>0</v>
      </c>
      <c r="L33" s="26">
        <f t="shared" si="17"/>
        <v>0</v>
      </c>
      <c r="M33" s="10">
        <v>0</v>
      </c>
      <c r="N33" s="10">
        <v>0</v>
      </c>
      <c r="O33" s="10">
        <v>0</v>
      </c>
      <c r="P33" s="10">
        <v>0</v>
      </c>
      <c r="Q33" s="8"/>
    </row>
    <row r="34" spans="1:17" ht="92.25" customHeight="1" x14ac:dyDescent="0.2">
      <c r="A34" s="39" t="s">
        <v>41</v>
      </c>
      <c r="B34" s="25">
        <f>B35</f>
        <v>0</v>
      </c>
      <c r="C34" s="25">
        <f t="shared" ref="C34:P34" si="18">C35</f>
        <v>0</v>
      </c>
      <c r="D34" s="25">
        <f t="shared" si="18"/>
        <v>0</v>
      </c>
      <c r="E34" s="25">
        <f t="shared" si="18"/>
        <v>0</v>
      </c>
      <c r="F34" s="25">
        <f t="shared" si="18"/>
        <v>0</v>
      </c>
      <c r="G34" s="25">
        <f t="shared" si="18"/>
        <v>0</v>
      </c>
      <c r="H34" s="25">
        <f t="shared" si="18"/>
        <v>0</v>
      </c>
      <c r="I34" s="25">
        <f t="shared" si="18"/>
        <v>0</v>
      </c>
      <c r="J34" s="25">
        <f t="shared" si="18"/>
        <v>0</v>
      </c>
      <c r="K34" s="25">
        <f t="shared" si="18"/>
        <v>0</v>
      </c>
      <c r="L34" s="25">
        <f t="shared" si="18"/>
        <v>0</v>
      </c>
      <c r="M34" s="25">
        <f t="shared" si="18"/>
        <v>0</v>
      </c>
      <c r="N34" s="25">
        <f t="shared" si="18"/>
        <v>0</v>
      </c>
      <c r="O34" s="25">
        <f t="shared" si="18"/>
        <v>0</v>
      </c>
      <c r="P34" s="25">
        <f t="shared" si="18"/>
        <v>0</v>
      </c>
      <c r="Q34" s="40"/>
    </row>
    <row r="35" spans="1:17" ht="71.25" customHeight="1" x14ac:dyDescent="0.2">
      <c r="A35" s="9" t="s">
        <v>42</v>
      </c>
      <c r="B35" s="25">
        <v>0</v>
      </c>
      <c r="C35" s="10">
        <v>0</v>
      </c>
      <c r="D35" s="10">
        <v>0</v>
      </c>
      <c r="E35" s="10">
        <v>0</v>
      </c>
      <c r="F35" s="10">
        <v>0</v>
      </c>
      <c r="G35" s="26">
        <v>0</v>
      </c>
      <c r="H35" s="10">
        <v>0</v>
      </c>
      <c r="I35" s="10">
        <v>0</v>
      </c>
      <c r="J35" s="10">
        <v>0</v>
      </c>
      <c r="K35" s="10">
        <v>0</v>
      </c>
      <c r="L35" s="26">
        <v>0</v>
      </c>
      <c r="M35" s="10">
        <v>0</v>
      </c>
      <c r="N35" s="10">
        <v>0</v>
      </c>
      <c r="O35" s="10">
        <v>0</v>
      </c>
      <c r="P35" s="10">
        <v>0</v>
      </c>
      <c r="Q35" s="8"/>
    </row>
    <row r="36" spans="1:17" s="11" customFormat="1" ht="18.75" customHeight="1" x14ac:dyDescent="0.2">
      <c r="A36" s="16"/>
      <c r="B36" s="4"/>
      <c r="C36" s="4"/>
      <c r="D36" s="4"/>
      <c r="E36" s="4"/>
      <c r="F36" s="3"/>
      <c r="G36" s="4"/>
      <c r="H36" s="3"/>
      <c r="I36" s="14"/>
      <c r="J36" s="4"/>
      <c r="K36" s="3"/>
      <c r="L36" s="4"/>
      <c r="M36" s="4"/>
      <c r="N36" s="3"/>
      <c r="O36" s="3"/>
      <c r="P36" s="3"/>
      <c r="Q36" s="13"/>
    </row>
    <row r="37" spans="1:17" s="11" customFormat="1" ht="62.25" customHeight="1" x14ac:dyDescent="0.2">
      <c r="A37" s="37" t="s">
        <v>44</v>
      </c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"/>
      <c r="Q37" s="13"/>
    </row>
    <row r="38" spans="1:17" s="11" customFormat="1" ht="33.75" customHeight="1" x14ac:dyDescent="0.2">
      <c r="A38" s="16"/>
      <c r="B38" s="4"/>
      <c r="C38" s="4"/>
      <c r="D38" s="4"/>
      <c r="E38" s="4"/>
      <c r="F38" s="3"/>
      <c r="G38" s="4"/>
      <c r="H38" s="3"/>
      <c r="I38" s="14"/>
      <c r="J38" s="4"/>
      <c r="K38" s="3"/>
      <c r="L38" s="21"/>
      <c r="M38" s="4"/>
      <c r="N38" s="3"/>
      <c r="O38" s="3"/>
      <c r="P38" s="3"/>
      <c r="Q38" s="13"/>
    </row>
    <row r="39" spans="1:17" s="11" customFormat="1" ht="197.25" customHeight="1" x14ac:dyDescent="0.2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15"/>
    </row>
    <row r="40" spans="1:17" s="11" customFormat="1" ht="63.75" customHeight="1" x14ac:dyDescent="0.2">
      <c r="A40" s="5"/>
      <c r="F40" s="5"/>
      <c r="H40" s="5"/>
      <c r="I40" s="5"/>
      <c r="K40" s="5"/>
      <c r="N40" s="5"/>
      <c r="O40" s="5"/>
      <c r="P40" s="5"/>
      <c r="Q40" s="18"/>
    </row>
    <row r="41" spans="1:17" s="12" customFormat="1" ht="15" hidden="1" customHeight="1" x14ac:dyDescent="0.2">
      <c r="A41" s="5"/>
      <c r="B41" s="11"/>
      <c r="C41" s="11"/>
      <c r="D41" s="11"/>
      <c r="E41" s="11"/>
      <c r="F41" s="5"/>
      <c r="G41" s="11"/>
      <c r="H41" s="5"/>
      <c r="I41" s="5"/>
      <c r="J41" s="11"/>
      <c r="K41" s="5"/>
      <c r="L41" s="11"/>
      <c r="M41" s="11"/>
      <c r="N41" s="5"/>
      <c r="O41" s="5"/>
      <c r="P41" s="5"/>
      <c r="Q41" s="18"/>
    </row>
    <row r="42" spans="1:17" s="12" customFormat="1" ht="18.75" customHeight="1" x14ac:dyDescent="0.2">
      <c r="A42" s="5"/>
      <c r="B42" s="11"/>
      <c r="C42" s="11"/>
      <c r="D42" s="11"/>
      <c r="E42" s="11"/>
      <c r="F42" s="5"/>
      <c r="G42" s="11"/>
      <c r="H42" s="5"/>
      <c r="I42" s="5"/>
      <c r="J42" s="11"/>
      <c r="K42" s="5"/>
      <c r="L42" s="11"/>
      <c r="M42" s="11"/>
      <c r="N42" s="5"/>
      <c r="O42" s="5"/>
      <c r="P42" s="5"/>
      <c r="Q42" s="18"/>
    </row>
    <row r="43" spans="1:17" s="6" customFormat="1" ht="43.5" customHeight="1" x14ac:dyDescent="0.2">
      <c r="A43" s="5"/>
      <c r="B43" s="11"/>
      <c r="C43" s="11"/>
      <c r="D43" s="11"/>
      <c r="E43" s="11"/>
      <c r="F43" s="5"/>
      <c r="G43" s="11"/>
      <c r="H43" s="5"/>
      <c r="I43" s="5"/>
      <c r="J43" s="11"/>
      <c r="K43" s="5"/>
      <c r="L43" s="11"/>
      <c r="M43" s="11"/>
      <c r="N43" s="5"/>
      <c r="O43" s="5"/>
      <c r="P43" s="5"/>
      <c r="Q43" s="18"/>
    </row>
    <row r="44" spans="1:17" ht="72" customHeight="1" x14ac:dyDescent="0.2"/>
    <row r="45" spans="1:17" s="17" customFormat="1" ht="26.25" hidden="1" customHeight="1" x14ac:dyDescent="0.2">
      <c r="A45" s="5"/>
      <c r="B45" s="11"/>
      <c r="C45" s="11"/>
      <c r="D45" s="11"/>
      <c r="E45" s="11"/>
      <c r="F45" s="5"/>
      <c r="G45" s="11"/>
      <c r="H45" s="5"/>
      <c r="I45" s="5"/>
      <c r="J45" s="11"/>
      <c r="K45" s="5"/>
      <c r="L45" s="11"/>
      <c r="M45" s="11"/>
      <c r="N45" s="5"/>
      <c r="O45" s="5"/>
      <c r="P45" s="5"/>
      <c r="Q45" s="18"/>
    </row>
    <row r="46" spans="1:17" s="17" customFormat="1" ht="15.75" hidden="1" customHeight="1" x14ac:dyDescent="0.2">
      <c r="A46" s="5"/>
      <c r="B46" s="11"/>
      <c r="C46" s="11"/>
      <c r="D46" s="11"/>
      <c r="E46" s="11"/>
      <c r="F46" s="5"/>
      <c r="G46" s="11"/>
      <c r="H46" s="5"/>
      <c r="I46" s="5"/>
      <c r="J46" s="11"/>
      <c r="K46" s="5"/>
      <c r="L46" s="11"/>
      <c r="M46" s="11"/>
      <c r="N46" s="5"/>
      <c r="O46" s="5"/>
      <c r="P46" s="5"/>
      <c r="Q46" s="18"/>
    </row>
    <row r="47" spans="1:17" s="17" customFormat="1" ht="184.5" customHeight="1" x14ac:dyDescent="0.2">
      <c r="A47" s="5"/>
      <c r="B47" s="11"/>
      <c r="C47" s="11"/>
      <c r="D47" s="11"/>
      <c r="E47" s="11"/>
      <c r="F47" s="5"/>
      <c r="G47" s="11"/>
      <c r="H47" s="5"/>
      <c r="I47" s="5"/>
      <c r="J47" s="11"/>
      <c r="K47" s="5"/>
      <c r="L47" s="11"/>
      <c r="M47" s="11"/>
      <c r="N47" s="5"/>
      <c r="O47" s="5"/>
      <c r="P47" s="5"/>
      <c r="Q47" s="18"/>
    </row>
  </sheetData>
  <mergeCells count="9">
    <mergeCell ref="A39:P39"/>
    <mergeCell ref="A37:O37"/>
    <mergeCell ref="A1:Q1"/>
    <mergeCell ref="A2:Q2"/>
    <mergeCell ref="A4:A5"/>
    <mergeCell ref="B4:F4"/>
    <mergeCell ref="G4:K4"/>
    <mergeCell ref="L4:P4"/>
    <mergeCell ref="Q4:Q5"/>
  </mergeCells>
  <printOptions horizontalCentered="1" verticalCentered="1"/>
  <pageMargins left="0.2" right="0.19685039370078741" top="0.19685039370078741" bottom="0.19685039370078741" header="0.19685039370078741" footer="0.19685039370078741"/>
  <pageSetup paperSize="9" scale="5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 квартал</vt:lpstr>
      <vt:lpstr>'4 квартал'!Область_печати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Исламбек Мукаррамов</cp:lastModifiedBy>
  <cp:lastPrinted>2022-07-07T10:58:28Z</cp:lastPrinted>
  <dcterms:created xsi:type="dcterms:W3CDTF">1996-10-08T23:32:33Z</dcterms:created>
  <dcterms:modified xsi:type="dcterms:W3CDTF">2024-04-12T07:32:49Z</dcterms:modified>
</cp:coreProperties>
</file>